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отчет" sheetId="2" r:id="rId1"/>
    <sheet name="план" sheetId="3" r:id="rId2"/>
  </sheets>
  <calcPr calcId="144525" refMode="R1C1"/>
</workbook>
</file>

<file path=xl/calcChain.xml><?xml version="1.0" encoding="utf-8"?>
<calcChain xmlns="http://schemas.openxmlformats.org/spreadsheetml/2006/main">
  <c r="F25" i="3" l="1"/>
  <c r="F24" i="3"/>
  <c r="F23" i="3"/>
  <c r="E22" i="3"/>
  <c r="E26" i="3" s="1"/>
  <c r="F21" i="3"/>
  <c r="F22" i="3" s="1"/>
  <c r="F26" i="3" s="1"/>
  <c r="F20" i="3"/>
  <c r="F19" i="3"/>
  <c r="F18" i="3"/>
  <c r="F17" i="3"/>
  <c r="F16" i="3"/>
  <c r="F15" i="3"/>
  <c r="F14" i="3"/>
  <c r="F13" i="3"/>
  <c r="F12" i="3"/>
  <c r="F11" i="3"/>
  <c r="F10" i="3"/>
  <c r="G13" i="2" l="1"/>
  <c r="D8" i="2"/>
</calcChain>
</file>

<file path=xl/sharedStrings.xml><?xml version="1.0" encoding="utf-8"?>
<sst xmlns="http://schemas.openxmlformats.org/spreadsheetml/2006/main" count="199" uniqueCount="143">
  <si>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</si>
  <si>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</si>
  <si>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</si>
  <si>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</si>
  <si>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</si>
  <si>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</si>
  <si>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</si>
  <si>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</si>
  <si>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</si>
  <si>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</si>
  <si>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</si>
  <si>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</si>
  <si>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</si>
  <si>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</si>
  <si>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</si>
  <si>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</si>
  <si>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</si>
  <si>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</si>
  <si>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</si>
  <si>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</si>
  <si>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</si>
  <si>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</si>
  <si>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</si>
  <si>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</si>
  <si>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</si>
  <si>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</si>
  <si>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</si>
  <si>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</si>
  <si>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</si>
  <si>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</si>
  <si>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</si>
  <si>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</si>
  <si>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</si>
  <si>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</si>
  <si>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</si>
  <si>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</si>
  <si>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</si>
  <si>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</si>
  <si>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</si>
  <si>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</si>
  <si>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</si>
  <si>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</si>
  <si>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</si>
  <si>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</si>
  <si>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</si>
  <si>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</si>
  <si>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</si>
  <si>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</si>
  <si>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Дератизация</t>
  </si>
  <si>
    <t>Дезенфекция МОП спец .средствами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</si>
  <si>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</si>
  <si>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</si>
  <si>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</si>
  <si>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</si>
  <si>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</si>
  <si>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</si>
  <si>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</si>
  <si>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</si>
  <si>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</si>
  <si>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</si>
  <si>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</si>
  <si>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</si>
  <si>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</si>
  <si>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</si>
  <si>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>п.м</t>
  </si>
  <si>
    <t>Техническое освидетельствование лифтов</t>
  </si>
  <si>
    <t>Подсыпка пескосолянной смесью</t>
  </si>
  <si>
    <t xml:space="preserve">Очистка от наледи  и снега ступеней </t>
  </si>
  <si>
    <t>Работы(услуги)согласно ПП РФ от 15.05.2013 №416(раздел 2)</t>
  </si>
  <si>
    <t>Задолженность на 01.01.2021 г.(руб)</t>
  </si>
  <si>
    <t>Услуга спецтехники</t>
  </si>
  <si>
    <t>квт.ч</t>
  </si>
  <si>
    <t>7</t>
  </si>
  <si>
    <t xml:space="preserve">Содержание придомовой территории </t>
  </si>
  <si>
    <t>8</t>
  </si>
  <si>
    <t>Всего с СОИ</t>
  </si>
  <si>
    <t>ФИНАНСОВЫЙ РЕЗУЛЬТАТ</t>
  </si>
  <si>
    <t>Услуги заказчика</t>
  </si>
  <si>
    <t>акты</t>
  </si>
  <si>
    <t>Изготовление и монтаж металлической двери входа в подвал</t>
  </si>
  <si>
    <t>акт</t>
  </si>
  <si>
    <t>Согласно ПП РФ № 290</t>
  </si>
  <si>
    <t>Окос газона</t>
  </si>
  <si>
    <t>Вывешивание табличек и информационных досок</t>
  </si>
  <si>
    <t>Изготовление и установка аншлага</t>
  </si>
  <si>
    <t>Ген.директор ООО "Мастер -Сервис""</t>
  </si>
  <si>
    <t>__________________  Косьяненко Е.Ю.</t>
  </si>
  <si>
    <t xml:space="preserve">Регламентные осмотры и текущий мелкий ремонт </t>
  </si>
  <si>
    <t>Аварийно-диспетчерское обслуживание дневное и ППР</t>
  </si>
  <si>
    <t>Санитарное содержание территории без асфальтового покрытия</t>
  </si>
  <si>
    <t xml:space="preserve"> Работа с должниками </t>
  </si>
  <si>
    <t>5/1</t>
  </si>
  <si>
    <t>Задолженнность на 01.01.2022 г</t>
  </si>
  <si>
    <t xml:space="preserve"> г.Тула , ул Галкина д.19 за  2021 год (с мая)</t>
  </si>
  <si>
    <t>Изготовление и монтаж пластиковых окон 1280*810</t>
  </si>
  <si>
    <t xml:space="preserve">Услуга спецтехники </t>
  </si>
  <si>
    <t>маш/час</t>
  </si>
  <si>
    <t>Исполнитель__________________</t>
  </si>
  <si>
    <t xml:space="preserve">Ген. директор ООО "Мастер-Сервис" </t>
  </si>
  <si>
    <t>_________________ Косьяненко  Е.Ю.</t>
  </si>
  <si>
    <t>План    работ (услуг ) согласно  договора управления  на  2022год</t>
  </si>
  <si>
    <t xml:space="preserve">МКД  адрес: Галкина , дом 19  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</si>
  <si>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</si>
  <si>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</si>
  <si>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</si>
  <si>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</si>
  <si>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</si>
  <si>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</si>
  <si>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</si>
  <si>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 за 1 м2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</si>
  <si>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</si>
  <si>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</si>
  <si>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</si>
  <si>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</si>
  <si>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</si>
  <si>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</si>
  <si>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</si>
  <si>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</si>
  <si>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</si>
  <si>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</si>
  <si>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</si>
  <si>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</si>
  <si>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</si>
  <si>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</si>
  <si>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</si>
  <si>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</si>
  <si>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</si>
  <si>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</si>
  <si>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</si>
  <si>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 xml:space="preserve">Согласно Перечню, утвержденному ПП РФ от 03.04.2013г №290 (п. 23/1-4) </t>
  </si>
  <si>
    <t>Работы по содержанию и текущему ремонту конструктивных элементов (несущих и ненесущих конструкций  МКД</t>
  </si>
  <si>
    <t>Работы по содержанию и текущему ремонту лифтов МКД</t>
  </si>
  <si>
    <t>Согласно Перечню, утвержденному ПП РФ от 03.04.2013г №290 (п. 23/1-4)</t>
  </si>
  <si>
    <t>Работы по содержанию и текущему ремонту МУСОРОПРОВОДА МКД</t>
  </si>
  <si>
    <t>Итого  работ (услуг)необходимо  выполнить в соответствии с требованиями  законодательства РФ в 2022г</t>
  </si>
  <si>
    <t xml:space="preserve">СОИ  горячая вода  на МОП </t>
  </si>
  <si>
    <t xml:space="preserve"> СОИ холодная вода  на МОП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</si>
  <si>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</si>
  <si>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</si>
  <si>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</si>
  <si>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</si>
  <si>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Оплачены работы  (услуги) 2021г</t>
  </si>
  <si>
    <t>Остаток средств  на лиц/Сч СП  на 01.01.2022 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</si>
</sst>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00"/>
    <numFmt numFmtId="165" formatCode="0.0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/>
    <xf numFmtId="164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4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6" fillId="3" borderId="0" xfId="0" applyFont="1" applyFill="1" applyBorder="1" applyAlignment="1"/>
    <xf numFmtId="0" fontId="12" fillId="0" borderId="5" xfId="0" applyFont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11" fillId="0" borderId="5" xfId="0" applyNumberFormat="1" applyFont="1" applyBorder="1" applyAlignment="1">
      <alignment horizontal="right" vertical="center"/>
    </xf>
    <xf numFmtId="4" fontId="8" fillId="6" borderId="5" xfId="0" applyNumberFormat="1" applyFont="1" applyFill="1" applyBorder="1"/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1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/>
    </xf>
    <xf numFmtId="44" fontId="5" fillId="3" borderId="5" xfId="1" applyFont="1" applyFill="1" applyBorder="1" applyAlignment="1">
      <alignment horizontal="right" vertical="center" wrapText="1"/>
    </xf>
    <xf numFmtId="2" fontId="0" fillId="0" borderId="5" xfId="0" applyNumberFormat="1" applyFont="1" applyBorder="1" applyAlignment="1">
      <alignment horizontal="right" vertical="center"/>
    </xf>
    <xf numFmtId="164" fontId="17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0" fillId="5" borderId="5" xfId="0" applyNumberFormat="1" applyFill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2" fontId="20" fillId="3" borderId="5" xfId="0" applyNumberFormat="1" applyFont="1" applyFill="1" applyBorder="1" applyAlignment="1">
      <alignment horizontal="center" vertical="center" wrapText="1"/>
    </xf>
    <xf numFmtId="165" fontId="22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1" fillId="0" borderId="5" xfId="0" applyFont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0" fontId="21" fillId="3" borderId="5" xfId="0" applyFont="1" applyFill="1" applyBorder="1" applyAlignment="1">
      <alignment horizontal="center" vertical="center"/>
    </xf>
    <xf numFmtId="4" fontId="22" fillId="3" borderId="5" xfId="0" applyNumberFormat="1" applyFont="1" applyFill="1" applyBorder="1" applyAlignment="1"/>
    <xf numFmtId="4" fontId="22" fillId="3" borderId="5" xfId="0" applyNumberFormat="1" applyFont="1" applyFill="1" applyBorder="1" applyAlignment="1">
      <alignment horizontal="center" vertical="center"/>
    </xf>
    <xf numFmtId="0" fontId="23" fillId="0" borderId="14" xfId="0" applyFont="1" applyBorder="1" applyAlignment="1"/>
    <xf numFmtId="4" fontId="22" fillId="3" borderId="15" xfId="0" applyNumberFormat="1" applyFont="1" applyFill="1" applyBorder="1" applyAlignment="1">
      <alignment horizontal="right"/>
    </xf>
    <xf numFmtId="4" fontId="24" fillId="3" borderId="16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horizontal="center" vertical="center" wrapText="1"/>
    </xf>
    <xf numFmtId="4" fontId="25" fillId="0" borderId="5" xfId="0" applyNumberFormat="1" applyFont="1" applyBorder="1" applyAlignment="1">
      <alignment horizontal="center" vertical="center" wrapText="1"/>
    </xf>
    <xf numFmtId="4" fontId="26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2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topLeftCell="A64" workbookViewId="0">
      <selection activeCell="D78" sqref="D78"/>
    </sheetView>
  </sheetViews>
  <sheetFormatPr defaultRowHeight="15" x14ac:dyDescent="0.25"/>
  <cols>
    <col min="1" max="1" width="3.85546875" customWidth="1"/>
    <col min="2" max="2" width="42.42578125" customWidth="1"/>
    <col min="3" max="3" width="8.5703125" customWidth="1"/>
    <col min="4" max="4" width="9.42578125" customWidth="1"/>
    <col min="5" max="5" width="8.42578125" customWidth="1"/>
    <col min="6" max="6" width="9.7109375" customWidth="1"/>
    <col min="7" max="7" width="17.5703125" customWidth="1"/>
  </cols>
  <sheetData>
    <row r="1" spans="1:7" x14ac:dyDescent="0.25">
      <c r="E1" s="127" t="s">
        <v>17</v>
      </c>
      <c r="F1" s="127"/>
    </row>
    <row r="2" spans="1:7" x14ac:dyDescent="0.25">
      <c r="E2" s="127" t="s">
        <v>85</v>
      </c>
      <c r="F2" s="127"/>
      <c r="G2" s="128"/>
    </row>
    <row r="3" spans="1:7" x14ac:dyDescent="0.25">
      <c r="E3" t="s">
        <v>86</v>
      </c>
    </row>
    <row r="5" spans="1:7" x14ac:dyDescent="0.25">
      <c r="A5" s="127" t="s">
        <v>18</v>
      </c>
      <c r="B5" s="127"/>
      <c r="C5" s="127"/>
      <c r="D5" s="127"/>
      <c r="E5" s="127"/>
      <c r="F5" s="127"/>
    </row>
    <row r="6" spans="1:7" x14ac:dyDescent="0.25">
      <c r="A6" s="127" t="s">
        <v>93</v>
      </c>
      <c r="B6" s="127"/>
      <c r="C6" s="127"/>
      <c r="D6" s="127"/>
      <c r="E6" s="127"/>
      <c r="F6" s="127"/>
    </row>
    <row r="7" spans="1:7" hidden="1" x14ac:dyDescent="0.25">
      <c r="A7" s="43"/>
      <c r="B7" s="43"/>
      <c r="C7" s="43"/>
      <c r="D7" s="43"/>
      <c r="E7" s="43"/>
      <c r="F7" s="43"/>
    </row>
    <row r="8" spans="1:7" ht="19.5" customHeight="1" x14ac:dyDescent="0.25">
      <c r="A8" s="1"/>
      <c r="B8" s="2" t="s">
        <v>19</v>
      </c>
      <c r="C8" s="3"/>
      <c r="D8" s="14" t="e">
        <f>#REF!+#REF!</f>
        <v>#REF!</v>
      </c>
      <c r="E8" s="4"/>
      <c r="F8" s="4"/>
      <c r="G8" s="88">
        <v>19.61</v>
      </c>
    </row>
    <row r="9" spans="1:7" ht="17.25" customHeight="1" x14ac:dyDescent="0.25">
      <c r="A9" s="1"/>
      <c r="B9" s="44" t="s">
        <v>59</v>
      </c>
      <c r="C9" s="5"/>
      <c r="D9" s="15"/>
      <c r="E9" s="6"/>
      <c r="F9" s="6"/>
      <c r="G9" s="45">
        <v>8725</v>
      </c>
    </row>
    <row r="10" spans="1:7" ht="1.5" hidden="1" customHeight="1" x14ac:dyDescent="0.25">
      <c r="A10" s="1"/>
      <c r="B10" s="44" t="s">
        <v>69</v>
      </c>
      <c r="C10" s="5"/>
      <c r="D10" s="15"/>
      <c r="E10" s="6"/>
      <c r="F10" s="6"/>
      <c r="G10" s="57"/>
    </row>
    <row r="11" spans="1:7" x14ac:dyDescent="0.25">
      <c r="A11" s="1"/>
      <c r="B11" s="44" t="s">
        <v>20</v>
      </c>
      <c r="C11" s="5"/>
      <c r="D11" s="15"/>
      <c r="E11" s="6"/>
      <c r="F11" s="6"/>
      <c r="G11" s="45">
        <v>1594527.14</v>
      </c>
    </row>
    <row r="12" spans="1:7" ht="14.25" customHeight="1" x14ac:dyDescent="0.25">
      <c r="A12" s="1"/>
      <c r="B12" s="44" t="s">
        <v>21</v>
      </c>
      <c r="C12" s="5"/>
      <c r="D12" s="15"/>
      <c r="E12" s="6"/>
      <c r="F12" s="6"/>
      <c r="G12" s="45">
        <v>1453799.32</v>
      </c>
    </row>
    <row r="13" spans="1:7" hidden="1" x14ac:dyDescent="0.25">
      <c r="A13" s="1"/>
      <c r="B13" s="44"/>
      <c r="C13" s="5"/>
      <c r="D13" s="15"/>
      <c r="E13" s="6"/>
      <c r="F13" s="6"/>
      <c r="G13" s="45">
        <f>G11-G12</f>
        <v>140727.81999999983</v>
      </c>
    </row>
    <row r="14" spans="1:7" x14ac:dyDescent="0.25">
      <c r="A14" s="1"/>
      <c r="B14" s="44" t="s">
        <v>92</v>
      </c>
      <c r="C14" s="5"/>
      <c r="D14" s="15"/>
      <c r="E14" s="6"/>
      <c r="F14" s="6"/>
      <c r="G14" s="66">
        <v>140917.14000000001</v>
      </c>
    </row>
    <row r="15" spans="1:7" ht="14.25" customHeight="1" x14ac:dyDescent="0.35">
      <c r="A15" s="7"/>
      <c r="B15" s="17" t="s">
        <v>0</v>
      </c>
      <c r="C15" s="4"/>
      <c r="D15" s="16">
        <v>331.7</v>
      </c>
      <c r="E15" s="8"/>
      <c r="F15" s="42"/>
      <c r="G15" s="61">
        <v>1377.5</v>
      </c>
    </row>
    <row r="16" spans="1:7" ht="17.25" customHeight="1" thickBot="1" x14ac:dyDescent="0.4">
      <c r="A16" s="7"/>
      <c r="B16" s="12" t="s">
        <v>16</v>
      </c>
      <c r="C16" s="4"/>
      <c r="D16" s="13"/>
      <c r="E16" s="13"/>
      <c r="F16" s="9"/>
      <c r="G16" s="46">
        <v>8</v>
      </c>
    </row>
    <row r="17" spans="1:7" ht="15" customHeight="1" x14ac:dyDescent="0.25">
      <c r="A17" s="130" t="s">
        <v>1</v>
      </c>
      <c r="B17" s="132" t="s">
        <v>2</v>
      </c>
      <c r="C17" s="134" t="s">
        <v>22</v>
      </c>
      <c r="D17" s="129" t="s">
        <v>24</v>
      </c>
      <c r="E17" s="125" t="s">
        <v>23</v>
      </c>
      <c r="F17" s="129" t="s">
        <v>25</v>
      </c>
      <c r="G17" s="47" t="s">
        <v>26</v>
      </c>
    </row>
    <row r="18" spans="1:7" x14ac:dyDescent="0.25">
      <c r="A18" s="131"/>
      <c r="B18" s="133"/>
      <c r="C18" s="125"/>
      <c r="D18" s="129"/>
      <c r="E18" s="126"/>
      <c r="F18" s="129"/>
      <c r="G18" s="47" t="s">
        <v>27</v>
      </c>
    </row>
    <row r="19" spans="1:7" ht="25.5" x14ac:dyDescent="0.25">
      <c r="A19" s="35">
        <v>1</v>
      </c>
      <c r="B19" s="48" t="s">
        <v>3</v>
      </c>
      <c r="C19" s="27"/>
      <c r="D19" s="28"/>
      <c r="E19" s="29"/>
      <c r="F19" s="56"/>
      <c r="G19" s="83">
        <v>273609.72799999994</v>
      </c>
    </row>
    <row r="20" spans="1:7" ht="17.25" customHeight="1" x14ac:dyDescent="0.25">
      <c r="A20" s="36"/>
      <c r="B20" s="54" t="s">
        <v>29</v>
      </c>
      <c r="C20" s="27" t="s">
        <v>28</v>
      </c>
      <c r="D20" s="28">
        <v>8724.7999999999993</v>
      </c>
      <c r="E20" s="60">
        <v>3.42</v>
      </c>
      <c r="F20" s="58">
        <v>8</v>
      </c>
      <c r="G20" s="84">
        <v>238710.52799999996</v>
      </c>
    </row>
    <row r="21" spans="1:7" ht="27" hidden="1" customHeight="1" x14ac:dyDescent="0.25">
      <c r="A21" s="36"/>
      <c r="B21" s="54" t="s">
        <v>68</v>
      </c>
      <c r="C21" s="27" t="s">
        <v>28</v>
      </c>
      <c r="D21" s="28"/>
      <c r="E21" s="60"/>
      <c r="F21" s="58"/>
      <c r="G21" s="84"/>
    </row>
    <row r="22" spans="1:7" ht="19.5" customHeight="1" x14ac:dyDescent="0.25">
      <c r="A22" s="37"/>
      <c r="B22" s="55" t="s">
        <v>77</v>
      </c>
      <c r="C22" s="27"/>
      <c r="D22" s="28">
        <v>8724.7999999999993</v>
      </c>
      <c r="E22" s="60">
        <v>0.5</v>
      </c>
      <c r="F22" s="58">
        <v>8</v>
      </c>
      <c r="G22" s="85">
        <v>34899.199999999997</v>
      </c>
    </row>
    <row r="23" spans="1:7" ht="25.5" customHeight="1" x14ac:dyDescent="0.25">
      <c r="A23" s="37" t="s">
        <v>4</v>
      </c>
      <c r="B23" s="49" t="s">
        <v>30</v>
      </c>
      <c r="C23" s="27"/>
      <c r="D23" s="28"/>
      <c r="E23" s="60"/>
      <c r="F23" s="58"/>
      <c r="G23" s="86">
        <v>134694.67679999999</v>
      </c>
    </row>
    <row r="24" spans="1:7" ht="18" customHeight="1" x14ac:dyDescent="0.25">
      <c r="A24" s="37"/>
      <c r="B24" s="55" t="s">
        <v>31</v>
      </c>
      <c r="C24" s="27" t="s">
        <v>57</v>
      </c>
      <c r="D24" s="58">
        <v>1331</v>
      </c>
      <c r="E24" s="60">
        <v>7</v>
      </c>
      <c r="F24" s="59">
        <v>8</v>
      </c>
      <c r="G24" s="84">
        <v>74536</v>
      </c>
    </row>
    <row r="25" spans="1:7" ht="18.75" customHeight="1" x14ac:dyDescent="0.25">
      <c r="A25" s="37"/>
      <c r="B25" s="55" t="s">
        <v>32</v>
      </c>
      <c r="C25" s="27" t="s">
        <v>58</v>
      </c>
      <c r="D25" s="62">
        <v>1453799.32</v>
      </c>
      <c r="E25" s="60">
        <v>0.04</v>
      </c>
      <c r="F25" s="59">
        <v>1</v>
      </c>
      <c r="G25" s="84">
        <v>58151.972800000003</v>
      </c>
    </row>
    <row r="26" spans="1:7" ht="18.75" customHeight="1" x14ac:dyDescent="0.25">
      <c r="A26" s="37"/>
      <c r="B26" s="55" t="s">
        <v>90</v>
      </c>
      <c r="C26" s="27" t="s">
        <v>28</v>
      </c>
      <c r="D26" s="28">
        <v>8724.7999999999993</v>
      </c>
      <c r="E26" s="60">
        <v>0.23</v>
      </c>
      <c r="F26" s="59">
        <v>1</v>
      </c>
      <c r="G26" s="84">
        <v>2006.704</v>
      </c>
    </row>
    <row r="27" spans="1:7" ht="18.75" customHeight="1" x14ac:dyDescent="0.25">
      <c r="A27" s="37" t="s">
        <v>5</v>
      </c>
      <c r="B27" s="50" t="s">
        <v>33</v>
      </c>
      <c r="C27" s="80"/>
      <c r="D27" s="28"/>
      <c r="E27" s="60"/>
      <c r="F27" s="59"/>
      <c r="G27" s="86">
        <v>124303.03999999999</v>
      </c>
    </row>
    <row r="28" spans="1:7" ht="25.5" customHeight="1" x14ac:dyDescent="0.25">
      <c r="A28" s="37"/>
      <c r="B28" s="55" t="s">
        <v>79</v>
      </c>
      <c r="C28" s="27" t="s">
        <v>57</v>
      </c>
      <c r="D28" s="58">
        <v>1</v>
      </c>
      <c r="E28" s="60">
        <v>18000</v>
      </c>
      <c r="F28" s="59" t="s">
        <v>80</v>
      </c>
      <c r="G28" s="79">
        <v>18000</v>
      </c>
    </row>
    <row r="29" spans="1:7" ht="18" customHeight="1" x14ac:dyDescent="0.25">
      <c r="A29" s="37"/>
      <c r="B29" s="55" t="s">
        <v>83</v>
      </c>
      <c r="C29" s="27" t="s">
        <v>57</v>
      </c>
      <c r="D29" s="58">
        <v>8</v>
      </c>
      <c r="E29" s="60">
        <v>250</v>
      </c>
      <c r="F29" s="59" t="s">
        <v>80</v>
      </c>
      <c r="G29" s="79">
        <v>2000</v>
      </c>
    </row>
    <row r="30" spans="1:7" ht="19.5" customHeight="1" x14ac:dyDescent="0.25">
      <c r="A30" s="37"/>
      <c r="B30" s="55" t="s">
        <v>84</v>
      </c>
      <c r="C30" s="27" t="s">
        <v>57</v>
      </c>
      <c r="D30" s="58">
        <v>2</v>
      </c>
      <c r="E30" s="60">
        <v>6000</v>
      </c>
      <c r="F30" s="59" t="s">
        <v>80</v>
      </c>
      <c r="G30" s="79">
        <v>12000</v>
      </c>
    </row>
    <row r="31" spans="1:7" ht="19.5" customHeight="1" x14ac:dyDescent="0.25">
      <c r="A31" s="37"/>
      <c r="B31" s="55" t="s">
        <v>87</v>
      </c>
      <c r="C31" s="27" t="s">
        <v>28</v>
      </c>
      <c r="D31" s="28">
        <v>8724.7999999999993</v>
      </c>
      <c r="E31" s="60">
        <v>0.25</v>
      </c>
      <c r="F31" s="59">
        <v>5</v>
      </c>
      <c r="G31" s="79">
        <v>10906</v>
      </c>
    </row>
    <row r="32" spans="1:7" ht="19.5" customHeight="1" x14ac:dyDescent="0.25">
      <c r="A32" s="37"/>
      <c r="B32" s="55" t="s">
        <v>94</v>
      </c>
      <c r="C32" s="27" t="s">
        <v>57</v>
      </c>
      <c r="D32" s="58">
        <v>8</v>
      </c>
      <c r="E32" s="60">
        <v>10174.629999999999</v>
      </c>
      <c r="F32" s="59" t="s">
        <v>80</v>
      </c>
      <c r="G32" s="79">
        <v>81397.039999999994</v>
      </c>
    </row>
    <row r="33" spans="1:7" ht="25.5" customHeight="1" x14ac:dyDescent="0.25">
      <c r="A33" s="37" t="s">
        <v>6</v>
      </c>
      <c r="B33" s="49" t="s">
        <v>38</v>
      </c>
      <c r="C33" s="27"/>
      <c r="D33" s="28"/>
      <c r="E33" s="60"/>
      <c r="F33" s="59"/>
      <c r="G33" s="86">
        <v>184427.37000000002</v>
      </c>
    </row>
    <row r="34" spans="1:7" ht="27" customHeight="1" x14ac:dyDescent="0.25">
      <c r="A34" s="37"/>
      <c r="B34" s="78" t="s">
        <v>88</v>
      </c>
      <c r="C34" s="27" t="s">
        <v>28</v>
      </c>
      <c r="D34" s="28">
        <v>8724.7999999999993</v>
      </c>
      <c r="E34" s="60">
        <v>0.82</v>
      </c>
      <c r="F34" s="59">
        <v>5</v>
      </c>
      <c r="G34" s="79">
        <v>35771.679999999993</v>
      </c>
    </row>
    <row r="35" spans="1:7" ht="15.75" customHeight="1" x14ac:dyDescent="0.25">
      <c r="A35" s="38"/>
      <c r="B35" s="52" t="s">
        <v>34</v>
      </c>
      <c r="C35" s="80" t="s">
        <v>60</v>
      </c>
      <c r="D35" s="58">
        <v>1</v>
      </c>
      <c r="E35" s="60" t="s">
        <v>78</v>
      </c>
      <c r="F35" s="59">
        <v>8</v>
      </c>
      <c r="G35" s="84">
        <v>10903.4</v>
      </c>
    </row>
    <row r="36" spans="1:7" ht="15.75" customHeight="1" x14ac:dyDescent="0.25">
      <c r="A36" s="38"/>
      <c r="B36" s="52" t="s">
        <v>35</v>
      </c>
      <c r="C36" s="80" t="s">
        <v>60</v>
      </c>
      <c r="D36" s="58">
        <v>1</v>
      </c>
      <c r="E36" s="60" t="s">
        <v>78</v>
      </c>
      <c r="F36" s="59">
        <v>8</v>
      </c>
      <c r="G36" s="84">
        <v>86387.61</v>
      </c>
    </row>
    <row r="37" spans="1:7" ht="13.5" customHeight="1" x14ac:dyDescent="0.25">
      <c r="A37" s="38"/>
      <c r="B37" s="52" t="s">
        <v>36</v>
      </c>
      <c r="C37" s="80" t="s">
        <v>60</v>
      </c>
      <c r="D37" s="58">
        <v>1</v>
      </c>
      <c r="E37" s="60" t="s">
        <v>78</v>
      </c>
      <c r="F37" s="59">
        <v>8</v>
      </c>
      <c r="G37" s="84">
        <v>6141.73</v>
      </c>
    </row>
    <row r="38" spans="1:7" ht="13.5" customHeight="1" x14ac:dyDescent="0.25">
      <c r="A38" s="38"/>
      <c r="B38" s="52" t="s">
        <v>37</v>
      </c>
      <c r="C38" s="80" t="s">
        <v>60</v>
      </c>
      <c r="D38" s="58">
        <v>1</v>
      </c>
      <c r="E38" s="60" t="s">
        <v>78</v>
      </c>
      <c r="F38" s="59">
        <v>8</v>
      </c>
      <c r="G38" s="84">
        <v>15613.75</v>
      </c>
    </row>
    <row r="39" spans="1:7" ht="15" customHeight="1" x14ac:dyDescent="0.25">
      <c r="A39" s="38"/>
      <c r="B39" s="52" t="s">
        <v>15</v>
      </c>
      <c r="C39" s="80" t="s">
        <v>60</v>
      </c>
      <c r="D39" s="58">
        <v>1</v>
      </c>
      <c r="E39" s="60" t="s">
        <v>78</v>
      </c>
      <c r="F39" s="59">
        <v>8</v>
      </c>
      <c r="G39" s="84">
        <v>29609.200000000004</v>
      </c>
    </row>
    <row r="40" spans="1:7" ht="14.25" customHeight="1" x14ac:dyDescent="0.25">
      <c r="A40" s="37" t="s">
        <v>8</v>
      </c>
      <c r="B40" s="51" t="s">
        <v>13</v>
      </c>
      <c r="C40" s="80" t="s">
        <v>60</v>
      </c>
      <c r="D40" s="28">
        <v>8724.7999999999993</v>
      </c>
      <c r="E40" s="60">
        <v>0.73</v>
      </c>
      <c r="F40" s="59">
        <v>2</v>
      </c>
      <c r="G40" s="86">
        <v>12738.207999999999</v>
      </c>
    </row>
    <row r="41" spans="1:7" ht="29.25" hidden="1" customHeight="1" x14ac:dyDescent="0.25">
      <c r="A41" s="37"/>
      <c r="B41" s="51" t="s">
        <v>10</v>
      </c>
      <c r="C41" s="81"/>
      <c r="D41" s="28"/>
      <c r="E41" s="60"/>
      <c r="F41" s="59"/>
      <c r="G41" s="86"/>
    </row>
    <row r="42" spans="1:7" ht="21" hidden="1" customHeight="1" x14ac:dyDescent="0.25">
      <c r="A42" s="37"/>
      <c r="B42" s="52" t="s">
        <v>39</v>
      </c>
      <c r="C42" s="80" t="s">
        <v>61</v>
      </c>
      <c r="D42" s="28"/>
      <c r="E42" s="60"/>
      <c r="F42" s="59"/>
      <c r="G42" s="84"/>
    </row>
    <row r="43" spans="1:7" ht="7.5" hidden="1" customHeight="1" x14ac:dyDescent="0.25">
      <c r="A43" s="37"/>
      <c r="B43" s="52" t="s">
        <v>40</v>
      </c>
      <c r="C43" s="80" t="s">
        <v>64</v>
      </c>
      <c r="D43" s="28"/>
      <c r="E43" s="60"/>
      <c r="F43" s="59"/>
      <c r="G43" s="84">
        <v>0</v>
      </c>
    </row>
    <row r="44" spans="1:7" ht="17.25" customHeight="1" x14ac:dyDescent="0.25">
      <c r="A44" s="37" t="s">
        <v>91</v>
      </c>
      <c r="B44" s="51" t="s">
        <v>13</v>
      </c>
      <c r="C44" s="80" t="s">
        <v>60</v>
      </c>
      <c r="D44" s="28">
        <v>8724.7999999999993</v>
      </c>
      <c r="E44" s="60">
        <v>0.78</v>
      </c>
      <c r="F44" s="59">
        <v>6</v>
      </c>
      <c r="G44" s="86">
        <v>40832.063999999998</v>
      </c>
    </row>
    <row r="45" spans="1:7" ht="25.5" customHeight="1" x14ac:dyDescent="0.25">
      <c r="A45" s="37" t="s">
        <v>9</v>
      </c>
      <c r="B45" s="51" t="s">
        <v>41</v>
      </c>
      <c r="C45" s="80"/>
      <c r="D45" s="28"/>
      <c r="E45" s="60"/>
      <c r="F45" s="59"/>
      <c r="G45" s="86">
        <v>1969.92</v>
      </c>
    </row>
    <row r="46" spans="1:7" ht="20.25" customHeight="1" x14ac:dyDescent="0.25">
      <c r="A46" s="37"/>
      <c r="B46" s="52" t="s">
        <v>42</v>
      </c>
      <c r="C46" s="80" t="s">
        <v>62</v>
      </c>
      <c r="D46" s="58">
        <v>144</v>
      </c>
      <c r="E46" s="60">
        <v>13.68</v>
      </c>
      <c r="F46" s="59">
        <v>1</v>
      </c>
      <c r="G46" s="84">
        <v>1969.92</v>
      </c>
    </row>
    <row r="47" spans="1:7" ht="18" customHeight="1" x14ac:dyDescent="0.25">
      <c r="A47" s="37" t="s">
        <v>72</v>
      </c>
      <c r="B47" s="51" t="s">
        <v>43</v>
      </c>
      <c r="C47" s="80"/>
      <c r="D47" s="58"/>
      <c r="E47" s="60"/>
      <c r="F47" s="59"/>
      <c r="G47" s="86">
        <v>92036.800000000003</v>
      </c>
    </row>
    <row r="48" spans="1:7" ht="15" customHeight="1" x14ac:dyDescent="0.25">
      <c r="A48" s="37"/>
      <c r="B48" s="52" t="s">
        <v>44</v>
      </c>
      <c r="C48" s="80" t="s">
        <v>62</v>
      </c>
      <c r="D48" s="58">
        <v>4</v>
      </c>
      <c r="E48" s="60">
        <v>2669.9</v>
      </c>
      <c r="F48" s="59">
        <v>8</v>
      </c>
      <c r="G48" s="84">
        <v>85436.800000000003</v>
      </c>
    </row>
    <row r="49" spans="1:7" ht="14.25" customHeight="1" x14ac:dyDescent="0.25">
      <c r="A49" s="37"/>
      <c r="B49" s="52" t="s">
        <v>45</v>
      </c>
      <c r="C49" s="80" t="s">
        <v>62</v>
      </c>
      <c r="D49" s="58">
        <v>4</v>
      </c>
      <c r="E49" s="60">
        <v>1650</v>
      </c>
      <c r="F49" s="59">
        <v>1</v>
      </c>
      <c r="G49" s="84">
        <v>6600</v>
      </c>
    </row>
    <row r="50" spans="1:7" ht="15" customHeight="1" x14ac:dyDescent="0.25">
      <c r="A50" s="37" t="s">
        <v>74</v>
      </c>
      <c r="B50" s="51" t="s">
        <v>46</v>
      </c>
      <c r="C50" s="80"/>
      <c r="D50" s="58"/>
      <c r="E50" s="60"/>
      <c r="F50" s="59"/>
      <c r="G50" s="86">
        <v>122680</v>
      </c>
    </row>
    <row r="51" spans="1:7" ht="18" customHeight="1" x14ac:dyDescent="0.25">
      <c r="A51" s="37"/>
      <c r="B51" s="52" t="s">
        <v>47</v>
      </c>
      <c r="C51" s="80" t="s">
        <v>62</v>
      </c>
      <c r="D51" s="58">
        <v>4</v>
      </c>
      <c r="E51" s="60">
        <v>3500</v>
      </c>
      <c r="F51" s="59">
        <v>8</v>
      </c>
      <c r="G51" s="84">
        <v>112000</v>
      </c>
    </row>
    <row r="52" spans="1:7" ht="0.75" customHeight="1" x14ac:dyDescent="0.25">
      <c r="A52" s="37"/>
      <c r="B52" s="52" t="s">
        <v>40</v>
      </c>
      <c r="C52" s="80" t="s">
        <v>62</v>
      </c>
      <c r="D52" s="28"/>
      <c r="E52" s="60">
        <v>13000</v>
      </c>
      <c r="F52" s="59">
        <v>2</v>
      </c>
      <c r="G52" s="84">
        <v>0</v>
      </c>
    </row>
    <row r="53" spans="1:7" ht="18.75" customHeight="1" x14ac:dyDescent="0.25">
      <c r="A53" s="37"/>
      <c r="B53" s="52" t="s">
        <v>65</v>
      </c>
      <c r="C53" s="80" t="s">
        <v>62</v>
      </c>
      <c r="D53" s="28">
        <v>4</v>
      </c>
      <c r="E53" s="60">
        <v>2670</v>
      </c>
      <c r="F53" s="59">
        <v>1</v>
      </c>
      <c r="G53" s="84">
        <v>10680</v>
      </c>
    </row>
    <row r="54" spans="1:7" ht="15" customHeight="1" x14ac:dyDescent="0.25">
      <c r="A54" s="37" t="s">
        <v>11</v>
      </c>
      <c r="B54" s="48" t="s">
        <v>48</v>
      </c>
      <c r="C54" s="80" t="s">
        <v>60</v>
      </c>
      <c r="D54" s="28">
        <v>8724.7999999999993</v>
      </c>
      <c r="E54" s="60">
        <v>0.13</v>
      </c>
      <c r="F54" s="59">
        <v>8</v>
      </c>
      <c r="G54" s="86">
        <v>9073.7919999999995</v>
      </c>
    </row>
    <row r="55" spans="1:7" ht="16.5" customHeight="1" x14ac:dyDescent="0.25">
      <c r="A55" s="37" t="s">
        <v>12</v>
      </c>
      <c r="B55" s="51" t="s">
        <v>7</v>
      </c>
      <c r="C55" s="27"/>
      <c r="D55" s="28"/>
      <c r="E55" s="60"/>
      <c r="F55" s="59"/>
      <c r="G55" s="86">
        <v>110585.7</v>
      </c>
    </row>
    <row r="56" spans="1:7" ht="16.5" customHeight="1" x14ac:dyDescent="0.25">
      <c r="A56" s="37"/>
      <c r="B56" s="52" t="s">
        <v>81</v>
      </c>
      <c r="C56" s="27" t="s">
        <v>63</v>
      </c>
      <c r="D56" s="28">
        <v>1377.5</v>
      </c>
      <c r="E56" s="60">
        <v>8.91</v>
      </c>
      <c r="F56" s="59">
        <v>8</v>
      </c>
      <c r="G56" s="84">
        <v>98188.2</v>
      </c>
    </row>
    <row r="57" spans="1:7" ht="17.25" customHeight="1" x14ac:dyDescent="0.25">
      <c r="A57" s="37"/>
      <c r="B57" s="52" t="s">
        <v>49</v>
      </c>
      <c r="C57" s="27" t="s">
        <v>63</v>
      </c>
      <c r="D57" s="28">
        <v>1377.5</v>
      </c>
      <c r="E57" s="60">
        <v>1.8</v>
      </c>
      <c r="F57" s="59">
        <v>5</v>
      </c>
      <c r="G57" s="84">
        <v>12397.5</v>
      </c>
    </row>
    <row r="58" spans="1:7" ht="15" customHeight="1" x14ac:dyDescent="0.25">
      <c r="A58" s="76" t="s">
        <v>14</v>
      </c>
      <c r="B58" s="67" t="s">
        <v>73</v>
      </c>
      <c r="C58" s="27"/>
      <c r="D58" s="28"/>
      <c r="E58" s="60"/>
      <c r="F58" s="59"/>
      <c r="G58" s="86">
        <v>88856.1</v>
      </c>
    </row>
    <row r="59" spans="1:7" ht="14.25" customHeight="1" x14ac:dyDescent="0.25">
      <c r="A59" s="39"/>
      <c r="B59" s="52" t="s">
        <v>50</v>
      </c>
      <c r="C59" s="27" t="s">
        <v>63</v>
      </c>
      <c r="D59" s="28">
        <v>1788</v>
      </c>
      <c r="E59" s="60">
        <v>4.5</v>
      </c>
      <c r="F59" s="59">
        <v>8</v>
      </c>
      <c r="G59" s="84">
        <v>64368</v>
      </c>
    </row>
    <row r="60" spans="1:7" ht="0.75" hidden="1" customHeight="1" x14ac:dyDescent="0.25">
      <c r="A60" s="36"/>
      <c r="B60" s="52" t="s">
        <v>51</v>
      </c>
      <c r="C60" s="27" t="s">
        <v>63</v>
      </c>
      <c r="D60" s="28"/>
      <c r="E60" s="60">
        <v>1.82</v>
      </c>
      <c r="F60" s="59"/>
      <c r="G60" s="84">
        <v>0</v>
      </c>
    </row>
    <row r="61" spans="1:7" ht="21" hidden="1" customHeight="1" x14ac:dyDescent="0.25">
      <c r="A61" s="36"/>
      <c r="B61" s="52" t="s">
        <v>66</v>
      </c>
      <c r="C61" s="27" t="s">
        <v>28</v>
      </c>
      <c r="D61" s="28">
        <v>860</v>
      </c>
      <c r="E61" s="60"/>
      <c r="F61" s="59">
        <v>1</v>
      </c>
      <c r="G61" s="84">
        <v>0</v>
      </c>
    </row>
    <row r="62" spans="1:7" ht="21" hidden="1" customHeight="1" x14ac:dyDescent="0.25">
      <c r="A62" s="70"/>
      <c r="B62" s="71" t="s">
        <v>67</v>
      </c>
      <c r="C62" s="82" t="s">
        <v>28</v>
      </c>
      <c r="D62" s="72">
        <v>27.2</v>
      </c>
      <c r="E62" s="63"/>
      <c r="F62" s="73">
        <v>2</v>
      </c>
      <c r="G62" s="87">
        <v>0</v>
      </c>
    </row>
    <row r="63" spans="1:7" ht="22.5" hidden="1" customHeight="1" x14ac:dyDescent="0.25">
      <c r="A63" s="36"/>
      <c r="B63" s="54" t="s">
        <v>70</v>
      </c>
      <c r="C63" s="27" t="s">
        <v>60</v>
      </c>
      <c r="D63" s="28">
        <v>1</v>
      </c>
      <c r="E63" s="28"/>
      <c r="F63" s="59">
        <v>1</v>
      </c>
      <c r="G63" s="84">
        <v>0</v>
      </c>
    </row>
    <row r="64" spans="1:7" ht="27" customHeight="1" x14ac:dyDescent="0.25">
      <c r="A64" s="36"/>
      <c r="B64" s="54" t="s">
        <v>89</v>
      </c>
      <c r="C64" s="27" t="s">
        <v>28</v>
      </c>
      <c r="D64" s="28">
        <v>1930</v>
      </c>
      <c r="E64" s="28">
        <v>1.82</v>
      </c>
      <c r="F64" s="59">
        <v>6</v>
      </c>
      <c r="G64" s="84">
        <v>21075.599999999999</v>
      </c>
    </row>
    <row r="65" spans="1:7" ht="19.5" customHeight="1" x14ac:dyDescent="0.25">
      <c r="A65" s="36"/>
      <c r="B65" s="54" t="s">
        <v>82</v>
      </c>
      <c r="C65" s="27" t="s">
        <v>28</v>
      </c>
      <c r="D65" s="28">
        <v>965</v>
      </c>
      <c r="E65" s="28">
        <v>2.5</v>
      </c>
      <c r="F65" s="59">
        <v>1</v>
      </c>
      <c r="G65" s="84">
        <v>2412.5</v>
      </c>
    </row>
    <row r="66" spans="1:7" ht="19.5" customHeight="1" x14ac:dyDescent="0.25">
      <c r="A66" s="36"/>
      <c r="B66" s="54" t="s">
        <v>95</v>
      </c>
      <c r="C66" s="27" t="s">
        <v>96</v>
      </c>
      <c r="D66" s="28">
        <v>0.5</v>
      </c>
      <c r="E66" s="28">
        <v>2000</v>
      </c>
      <c r="F66" s="59">
        <v>1</v>
      </c>
      <c r="G66" s="84">
        <v>1000</v>
      </c>
    </row>
    <row r="67" spans="1:7" ht="27.75" customHeight="1" x14ac:dyDescent="0.25">
      <c r="A67" s="74"/>
      <c r="B67" s="75" t="s">
        <v>52</v>
      </c>
      <c r="C67" s="31"/>
      <c r="D67" s="31"/>
      <c r="E67" s="31"/>
      <c r="F67" s="31"/>
      <c r="G67" s="68">
        <v>1195807.3988000001</v>
      </c>
    </row>
    <row r="68" spans="1:7" x14ac:dyDescent="0.25">
      <c r="A68" s="11"/>
      <c r="B68" s="41" t="s">
        <v>54</v>
      </c>
      <c r="C68" s="32" t="s">
        <v>71</v>
      </c>
      <c r="D68" s="33">
        <v>25900</v>
      </c>
      <c r="E68" s="64">
        <v>4.57</v>
      </c>
      <c r="F68" s="59"/>
      <c r="G68" s="30">
        <v>196529</v>
      </c>
    </row>
    <row r="69" spans="1:7" x14ac:dyDescent="0.25">
      <c r="A69" s="11"/>
      <c r="B69" s="40" t="s">
        <v>53</v>
      </c>
      <c r="C69" s="32"/>
      <c r="D69" s="28">
        <v>8724.7999999999993</v>
      </c>
      <c r="E69" s="64">
        <v>0.14000000000000001</v>
      </c>
      <c r="F69" s="59">
        <v>8</v>
      </c>
      <c r="G69" s="30">
        <v>6111.84</v>
      </c>
    </row>
    <row r="70" spans="1:7" x14ac:dyDescent="0.25">
      <c r="A70" s="11"/>
      <c r="B70" s="40" t="s">
        <v>55</v>
      </c>
      <c r="C70" s="32"/>
      <c r="D70" s="28">
        <v>8724.7999999999993</v>
      </c>
      <c r="E70" s="64">
        <v>0.3</v>
      </c>
      <c r="F70" s="59">
        <v>8</v>
      </c>
      <c r="G70" s="30">
        <v>20956.95</v>
      </c>
    </row>
    <row r="71" spans="1:7" x14ac:dyDescent="0.25">
      <c r="A71" s="11"/>
      <c r="B71" s="18" t="s">
        <v>75</v>
      </c>
      <c r="C71" s="34"/>
      <c r="D71" s="10"/>
      <c r="E71" s="34"/>
      <c r="F71" s="34"/>
      <c r="G71" s="29">
        <v>1419405.1888000001</v>
      </c>
    </row>
    <row r="72" spans="1:7" x14ac:dyDescent="0.25">
      <c r="A72" s="11"/>
      <c r="B72" s="18" t="s">
        <v>76</v>
      </c>
      <c r="C72" s="34"/>
      <c r="D72" s="10"/>
      <c r="E72" s="34"/>
      <c r="F72" s="34"/>
      <c r="G72" s="29"/>
    </row>
    <row r="73" spans="1:7" x14ac:dyDescent="0.25">
      <c r="B73" s="19" t="s">
        <v>56</v>
      </c>
      <c r="C73" s="20"/>
      <c r="D73" s="20"/>
      <c r="E73" s="21"/>
      <c r="F73" s="22"/>
      <c r="G73" s="77">
        <v>1453799.32</v>
      </c>
    </row>
    <row r="74" spans="1:7" x14ac:dyDescent="0.25">
      <c r="B74" s="23" t="s">
        <v>141</v>
      </c>
      <c r="C74" s="24"/>
      <c r="D74" s="24"/>
      <c r="E74" s="25"/>
      <c r="F74" s="26"/>
      <c r="G74" s="30">
        <v>1419405.19</v>
      </c>
    </row>
    <row r="75" spans="1:7" x14ac:dyDescent="0.25">
      <c r="B75" s="53" t="s">
        <v>142</v>
      </c>
      <c r="C75" s="69"/>
      <c r="D75" s="69"/>
      <c r="E75" s="69"/>
      <c r="F75" s="69"/>
      <c r="G75" s="65">
        <v>34394.130000000121</v>
      </c>
    </row>
    <row r="76" spans="1:7" x14ac:dyDescent="0.25">
      <c r="C76" s="10"/>
      <c r="D76" s="10"/>
      <c r="E76" s="10"/>
      <c r="F76" s="10"/>
    </row>
    <row r="78" spans="1:7" x14ac:dyDescent="0.25">
      <c r="B78" t="s">
        <v>97</v>
      </c>
    </row>
  </sheetData>
  <mergeCells count="10">
    <mergeCell ref="E17:E18"/>
    <mergeCell ref="E2:G2"/>
    <mergeCell ref="E1:F1"/>
    <mergeCell ref="A5:F5"/>
    <mergeCell ref="A6:F6"/>
    <mergeCell ref="F17:F18"/>
    <mergeCell ref="A17:A18"/>
    <mergeCell ref="B17:B18"/>
    <mergeCell ref="C17:C18"/>
    <mergeCell ref="D17:D18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I7" sqref="I7"/>
    </sheetView>
  </sheetViews>
  <sheetFormatPr defaultRowHeight="15" x14ac:dyDescent="0.25"/>
  <cols>
    <col min="1" max="1" width="3.42578125" style="89" customWidth="1"/>
    <col min="2" max="2" width="32.42578125" style="89" customWidth="1"/>
    <col min="3" max="3" width="32" style="89" customWidth="1"/>
    <col min="4" max="4" width="10.5703125" style="89" customWidth="1"/>
    <col min="5" max="5" width="6.85546875" style="89" customWidth="1"/>
    <col min="6" max="6" width="11" style="89" customWidth="1"/>
    <col min="7" max="7" width="4.42578125" style="89" customWidth="1"/>
    <col min="8" max="9" width="13.28515625" style="89" bestFit="1" customWidth="1"/>
    <col min="10" max="16384" width="9.140625" style="89"/>
  </cols>
  <sheetData>
    <row r="1" spans="1:9" x14ac:dyDescent="0.25">
      <c r="C1" t="s">
        <v>17</v>
      </c>
      <c r="D1"/>
    </row>
    <row r="2" spans="1:9" x14ac:dyDescent="0.25">
      <c r="C2" t="s">
        <v>98</v>
      </c>
      <c r="D2"/>
    </row>
    <row r="3" spans="1:9" x14ac:dyDescent="0.25">
      <c r="C3" t="s">
        <v>99</v>
      </c>
      <c r="D3"/>
    </row>
    <row r="4" spans="1:9" ht="25.5" customHeight="1" x14ac:dyDescent="0.25">
      <c r="B4" s="136" t="s">
        <v>100</v>
      </c>
      <c r="C4" s="136"/>
      <c r="D4" s="136"/>
      <c r="E4" s="136"/>
      <c r="F4" s="136"/>
    </row>
    <row r="5" spans="1:9" x14ac:dyDescent="0.25">
      <c r="B5" s="136" t="s">
        <v>101</v>
      </c>
      <c r="C5" s="136"/>
      <c r="D5" s="136"/>
      <c r="E5" s="136"/>
      <c r="F5" s="90"/>
    </row>
    <row r="6" spans="1:9" x14ac:dyDescent="0.25">
      <c r="B6" s="91" t="s">
        <v>102</v>
      </c>
      <c r="C6" s="91"/>
      <c r="D6" s="92"/>
      <c r="E6" s="93"/>
      <c r="F6" s="93">
        <v>8724.7999999999993</v>
      </c>
    </row>
    <row r="7" spans="1:9" ht="17.25" customHeight="1" x14ac:dyDescent="0.25">
      <c r="B7" s="94" t="s">
        <v>103</v>
      </c>
      <c r="C7" s="94"/>
      <c r="D7" s="95"/>
      <c r="E7" s="96"/>
      <c r="F7" s="96">
        <v>19.61</v>
      </c>
      <c r="H7" s="97"/>
      <c r="I7" s="97"/>
    </row>
    <row r="8" spans="1:9" ht="18" customHeight="1" x14ac:dyDescent="0.25">
      <c r="B8" s="91" t="s">
        <v>104</v>
      </c>
      <c r="C8" s="98"/>
      <c r="D8" s="99"/>
      <c r="E8" s="100"/>
      <c r="F8" s="100">
        <v>12</v>
      </c>
    </row>
    <row r="9" spans="1:9" ht="26.25" customHeight="1" x14ac:dyDescent="0.25">
      <c r="A9" s="101" t="s">
        <v>105</v>
      </c>
      <c r="B9" s="101" t="s">
        <v>106</v>
      </c>
      <c r="C9" s="101" t="s">
        <v>107</v>
      </c>
      <c r="D9" s="102" t="s">
        <v>108</v>
      </c>
      <c r="E9" s="103" t="s">
        <v>109</v>
      </c>
      <c r="F9" s="103" t="s">
        <v>110</v>
      </c>
    </row>
    <row r="10" spans="1:9" ht="36.75" customHeight="1" x14ac:dyDescent="0.25">
      <c r="A10" s="101">
        <v>1</v>
      </c>
      <c r="B10" s="103" t="s">
        <v>111</v>
      </c>
      <c r="C10" s="104" t="s">
        <v>112</v>
      </c>
      <c r="D10" s="103" t="s">
        <v>113</v>
      </c>
      <c r="E10" s="105">
        <v>3.9</v>
      </c>
      <c r="F10" s="106">
        <f>E10*F6*F8</f>
        <v>408320.6399999999</v>
      </c>
    </row>
    <row r="11" spans="1:9" ht="30.75" customHeight="1" x14ac:dyDescent="0.25">
      <c r="A11" s="101">
        <v>2</v>
      </c>
      <c r="B11" s="107" t="s">
        <v>114</v>
      </c>
      <c r="C11" s="104" t="s">
        <v>115</v>
      </c>
      <c r="D11" s="103" t="s">
        <v>113</v>
      </c>
      <c r="E11" s="108">
        <v>1.67</v>
      </c>
      <c r="F11" s="106">
        <f>F6*E11*F8</f>
        <v>174844.99199999997</v>
      </c>
    </row>
    <row r="12" spans="1:9" ht="41.25" customHeight="1" x14ac:dyDescent="0.25">
      <c r="A12" s="101">
        <v>3</v>
      </c>
      <c r="B12" s="104" t="s">
        <v>116</v>
      </c>
      <c r="C12" s="104" t="s">
        <v>117</v>
      </c>
      <c r="D12" s="103" t="s">
        <v>113</v>
      </c>
      <c r="E12" s="109">
        <v>2.69</v>
      </c>
      <c r="F12" s="106">
        <f>F6*E12*F8</f>
        <v>281636.54399999994</v>
      </c>
      <c r="G12" s="97"/>
      <c r="H12" s="97"/>
    </row>
    <row r="13" spans="1:9" ht="39" customHeight="1" x14ac:dyDescent="0.25">
      <c r="A13" s="101">
        <v>4</v>
      </c>
      <c r="B13" s="104" t="s">
        <v>118</v>
      </c>
      <c r="C13" s="104" t="s">
        <v>119</v>
      </c>
      <c r="D13" s="103" t="s">
        <v>113</v>
      </c>
      <c r="E13" s="109">
        <v>0.82</v>
      </c>
      <c r="F13" s="106">
        <f>E13*F6*F8</f>
        <v>85852.031999999992</v>
      </c>
      <c r="G13" s="97"/>
      <c r="H13" s="97"/>
    </row>
    <row r="14" spans="1:9" ht="39.75" customHeight="1" x14ac:dyDescent="0.25">
      <c r="A14" s="101">
        <v>5</v>
      </c>
      <c r="B14" s="104" t="s">
        <v>120</v>
      </c>
      <c r="C14" s="104" t="s">
        <v>121</v>
      </c>
      <c r="D14" s="103" t="s">
        <v>113</v>
      </c>
      <c r="E14" s="109">
        <v>0.62</v>
      </c>
      <c r="F14" s="106">
        <f>F6*E14*F8</f>
        <v>64912.511999999988</v>
      </c>
      <c r="G14" s="97"/>
      <c r="H14" s="97"/>
    </row>
    <row r="15" spans="1:9" ht="36.75" customHeight="1" x14ac:dyDescent="0.25">
      <c r="A15" s="101">
        <v>6</v>
      </c>
      <c r="B15" s="104" t="s">
        <v>122</v>
      </c>
      <c r="C15" s="104" t="s">
        <v>123</v>
      </c>
      <c r="D15" s="103" t="s">
        <v>113</v>
      </c>
      <c r="E15" s="109">
        <v>2.65</v>
      </c>
      <c r="F15" s="106">
        <f>F6*E15*F8</f>
        <v>277448.63999999996</v>
      </c>
      <c r="G15" s="97"/>
      <c r="H15" s="97"/>
    </row>
    <row r="16" spans="1:9" ht="30" customHeight="1" x14ac:dyDescent="0.25">
      <c r="A16" s="101">
        <v>7</v>
      </c>
      <c r="B16" s="104" t="s">
        <v>124</v>
      </c>
      <c r="C16" s="104" t="s">
        <v>125</v>
      </c>
      <c r="D16" s="103" t="s">
        <v>113</v>
      </c>
      <c r="E16" s="109">
        <v>0.17</v>
      </c>
      <c r="F16" s="106">
        <f>F6*E16*F8</f>
        <v>17798.591999999997</v>
      </c>
      <c r="G16" s="97"/>
      <c r="H16" s="97"/>
    </row>
    <row r="17" spans="1:9" ht="30" customHeight="1" x14ac:dyDescent="0.25">
      <c r="A17" s="101">
        <v>8</v>
      </c>
      <c r="B17" s="104" t="s">
        <v>126</v>
      </c>
      <c r="C17" s="104" t="s">
        <v>127</v>
      </c>
      <c r="D17" s="103" t="s">
        <v>113</v>
      </c>
      <c r="E17" s="109">
        <v>0.08</v>
      </c>
      <c r="F17" s="106">
        <f>F6*E17*F8</f>
        <v>8375.8079999999991</v>
      </c>
      <c r="G17" s="97"/>
      <c r="H17" s="97"/>
    </row>
    <row r="18" spans="1:9" ht="33.75" customHeight="1" x14ac:dyDescent="0.25">
      <c r="A18" s="101">
        <v>9</v>
      </c>
      <c r="B18" s="104" t="s">
        <v>128</v>
      </c>
      <c r="C18" s="104" t="s">
        <v>129</v>
      </c>
      <c r="D18" s="103" t="s">
        <v>113</v>
      </c>
      <c r="E18" s="109">
        <v>1.21</v>
      </c>
      <c r="F18" s="106">
        <f>F6*E18*F8</f>
        <v>126684.09599999998</v>
      </c>
      <c r="G18" s="97"/>
      <c r="H18" s="97"/>
    </row>
    <row r="19" spans="1:9" ht="32.25" customHeight="1" x14ac:dyDescent="0.25">
      <c r="A19" s="101">
        <v>10</v>
      </c>
      <c r="B19" s="104" t="s">
        <v>130</v>
      </c>
      <c r="C19" s="104" t="s">
        <v>129</v>
      </c>
      <c r="D19" s="103" t="s">
        <v>113</v>
      </c>
      <c r="E19" s="109">
        <v>2.48</v>
      </c>
      <c r="F19" s="106">
        <f>F6*E19*F8</f>
        <v>259650.04799999995</v>
      </c>
      <c r="G19" s="97"/>
      <c r="H19" s="97"/>
    </row>
    <row r="20" spans="1:9" ht="36" customHeight="1" x14ac:dyDescent="0.25">
      <c r="A20" s="101">
        <v>11</v>
      </c>
      <c r="B20" s="104" t="s">
        <v>131</v>
      </c>
      <c r="C20" s="104" t="s">
        <v>132</v>
      </c>
      <c r="D20" s="103" t="s">
        <v>113</v>
      </c>
      <c r="E20" s="109">
        <v>1.8</v>
      </c>
      <c r="F20" s="106">
        <f>F6*E20*F8</f>
        <v>188455.67999999999</v>
      </c>
      <c r="G20" s="97"/>
      <c r="H20" s="97"/>
    </row>
    <row r="21" spans="1:9" ht="30" customHeight="1" x14ac:dyDescent="0.25">
      <c r="A21" s="101">
        <v>12</v>
      </c>
      <c r="B21" s="104" t="s">
        <v>133</v>
      </c>
      <c r="C21" s="104" t="s">
        <v>132</v>
      </c>
      <c r="D21" s="103" t="s">
        <v>113</v>
      </c>
      <c r="E21" s="109">
        <v>1.52</v>
      </c>
      <c r="F21" s="106">
        <f>F6*E21*F8</f>
        <v>159140.35200000001</v>
      </c>
      <c r="G21" s="97"/>
      <c r="H21" s="97"/>
      <c r="I21" s="97"/>
    </row>
    <row r="22" spans="1:9" ht="30.75" customHeight="1" x14ac:dyDescent="0.25">
      <c r="A22" s="110"/>
      <c r="B22" s="137" t="s">
        <v>134</v>
      </c>
      <c r="C22" s="137"/>
      <c r="D22" s="111"/>
      <c r="E22" s="112">
        <f>SUM(E10:E21)</f>
        <v>19.61</v>
      </c>
      <c r="F22" s="112">
        <f>F21+F20+F19+F18+F17+F16+F15+F14+F13+F12+F11+F10</f>
        <v>2053119.9359999995</v>
      </c>
      <c r="H22" s="97"/>
    </row>
    <row r="23" spans="1:9" ht="17.25" customHeight="1" x14ac:dyDescent="0.25">
      <c r="A23" s="113">
        <v>11</v>
      </c>
      <c r="B23" s="138" t="s">
        <v>135</v>
      </c>
      <c r="C23" s="138"/>
      <c r="D23" s="103" t="s">
        <v>113</v>
      </c>
      <c r="E23" s="114">
        <v>0.3</v>
      </c>
      <c r="F23" s="115">
        <f>E23*F6*F8</f>
        <v>31409.279999999995</v>
      </c>
    </row>
    <row r="24" spans="1:9" ht="18" customHeight="1" x14ac:dyDescent="0.25">
      <c r="A24" s="113">
        <v>12</v>
      </c>
      <c r="B24" s="138" t="s">
        <v>136</v>
      </c>
      <c r="C24" s="138"/>
      <c r="D24" s="103" t="s">
        <v>113</v>
      </c>
      <c r="E24" s="116">
        <v>7.0000000000000007E-2</v>
      </c>
      <c r="F24" s="115">
        <f>E24*F6*F8</f>
        <v>7328.8320000000003</v>
      </c>
    </row>
    <row r="25" spans="1:9" ht="15.75" customHeight="1" x14ac:dyDescent="0.25">
      <c r="A25" s="113">
        <v>13</v>
      </c>
      <c r="B25" s="138" t="s">
        <v>54</v>
      </c>
      <c r="C25" s="138"/>
      <c r="D25" s="103" t="s">
        <v>113</v>
      </c>
      <c r="E25" s="116">
        <v>2.82</v>
      </c>
      <c r="F25" s="115">
        <f>E25*F6*F8</f>
        <v>295247.23199999996</v>
      </c>
    </row>
    <row r="26" spans="1:9" x14ac:dyDescent="0.25">
      <c r="A26" s="117"/>
      <c r="B26" s="118"/>
      <c r="C26" s="119" t="s">
        <v>137</v>
      </c>
      <c r="D26" s="120" t="s">
        <v>113</v>
      </c>
      <c r="E26" s="121">
        <f>E22+E23+E24+E25</f>
        <v>22.8</v>
      </c>
      <c r="F26" s="121">
        <f>F22+F23+F24+F25</f>
        <v>2387105.2799999993</v>
      </c>
    </row>
    <row r="27" spans="1:9" ht="21" customHeight="1" x14ac:dyDescent="0.25">
      <c r="B27" s="122" t="s">
        <v>138</v>
      </c>
      <c r="C27" s="122"/>
      <c r="D27" s="123"/>
    </row>
    <row r="28" spans="1:9" ht="21" customHeight="1" x14ac:dyDescent="0.25">
      <c r="B28" s="124" t="s">
        <v>139</v>
      </c>
      <c r="C28" s="135" t="s">
        <v>140</v>
      </c>
      <c r="D28" s="135"/>
      <c r="E28" s="135"/>
      <c r="F28" s="135"/>
    </row>
  </sheetData>
  <mergeCells count="7">
    <mergeCell ref="C28:F28"/>
    <mergeCell ref="B4:F4"/>
    <mergeCell ref="B5:E5"/>
    <mergeCell ref="B22:C22"/>
    <mergeCell ref="B23:C23"/>
    <mergeCell ref="B24:C24"/>
    <mergeCell ref="B25:C2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2022-03-23T08:54:02Z</dcterms:modified>
</cp:coreProperties>
</file>